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<sst xmlns="http://schemas.openxmlformats.org/spreadsheetml/2006/main" count="156" uniqueCount="111">
  <si>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</si>
  <si>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</si>
  <si>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</si>
  <si>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</si>
  <si>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</si>
  <si>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</si>
  <si>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</si>
  <si>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</si>
  <si>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</si>
  <si>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</si>
  <si>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</si>
  <si>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</si>
  <si>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</si>
  <si>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</si>
  <si>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</si>
  <si>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</si>
  <si>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</si>
  <si>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</si>
  <si>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</si>
  <si>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</si>
  <si>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</si>
  <si>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</si>
  <si>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</si>
  <si>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</si>
  <si>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</si>
  <si>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</si>
  <si>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</si>
  <si>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</si>
  <si>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</si>
  <si>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</si>
  <si>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</si>
  <si>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</si>
  <si>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</si>
  <si>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</si>
  <si>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</si>
  <si>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</si>
  <si>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</si>
  <si>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</si>
  <si>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</si>
  <si>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</si>
  <si>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</si>
  <si>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</si>
  <si>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</si>
  <si>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</si>
  <si>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</si>
  <si>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</si>
  <si>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</si>
  <si>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</si>
  <si>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</si>
  <si>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</si>
  <si>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</si>
  <si>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</si>
  <si>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</si>
  <si>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</si>
  <si>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</si>
  <si>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</si>
  <si>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</si>
  <si>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</si>
  <si>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</si>
  <si>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</si>
  <si>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</si>
  <si>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</si>
  <si>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</si>
  <si>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</si>
  <si>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</si>
  <si>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</si>
  <si>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</si>
  <si>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</si>
  <si>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</si>
  <si>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</si>
  <si>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</si>
  <si>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</si>
  <si>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</si>
  <si>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</si>
  <si>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</si>
  <si>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</si>
  <si>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</si>
  <si>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</si>
  <si>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</si>
  <si>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</si>
  <si>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</si>
  <si>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</si>
  <si>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</si>
  <si>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</si>
  <si>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</si>
  <si>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</si>
  <si>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</si>
  <si>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</si>
  <si>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</si>
  <si>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</si>
  <si>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</si>
  <si>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</si>
  <si>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</si>
  <si>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</si>
  <si>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</si>
  <si>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</si>
  <si>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</si>
  <si>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</si>
  <si>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</si>
  <si>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</si>
  <si>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</si>
  <si>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</si>
  <si>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</si>
  <si>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</si>
  <si>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</si>
  <si>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</si>
  <si>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</si>
  <si>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</si>
  <si>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</si>
  <si>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</si>
  <si>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05.06.2014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</si>
</sst>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18490.3</c:v>
                </c:pt>
                <c:pt idx="1">
                  <c:v>15371.8</c:v>
                </c:pt>
                <c:pt idx="2">
                  <c:v>999.0999999999999</c:v>
                </c:pt>
                <c:pt idx="3">
                  <c:v>2119.4</c:v>
                </c:pt>
              </c:numCache>
            </c:numRef>
          </c:val>
          <c:shape val="box"/>
        </c:ser>
        <c:shape val="box"/>
        <c:axId val="43125868"/>
        <c:axId val="52588493"/>
      </c:bar3D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128230.10000000002</c:v>
                </c:pt>
                <c:pt idx="1">
                  <c:v>102661.5</c:v>
                </c:pt>
                <c:pt idx="2">
                  <c:v>10.000000000000002</c:v>
                </c:pt>
                <c:pt idx="3">
                  <c:v>7895.700000000001</c:v>
                </c:pt>
                <c:pt idx="4">
                  <c:v>17048.6</c:v>
                </c:pt>
                <c:pt idx="5">
                  <c:v>167</c:v>
                </c:pt>
                <c:pt idx="6">
                  <c:v>447.3000000000211</c:v>
                </c:pt>
              </c:numCache>
            </c:numRef>
          </c:val>
          <c:shape val="box"/>
        </c:ser>
        <c:shape val="box"/>
        <c:axId val="3534390"/>
        <c:axId val="31809511"/>
      </c:bar3DChart>
      <c:cat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79417.2</c:v>
                </c:pt>
                <c:pt idx="1">
                  <c:v>63324.39999999999</c:v>
                </c:pt>
                <c:pt idx="2">
                  <c:v>1851.7999999999995</c:v>
                </c:pt>
                <c:pt idx="3">
                  <c:v>1100.1</c:v>
                </c:pt>
                <c:pt idx="4">
                  <c:v>7192.6</c:v>
                </c:pt>
                <c:pt idx="5">
                  <c:v>607.5999999999999</c:v>
                </c:pt>
                <c:pt idx="6">
                  <c:v>5340.70000000001</c:v>
                </c:pt>
              </c:numCache>
            </c:numRef>
          </c:val>
          <c:shape val="box"/>
        </c:ser>
        <c:shape val="box"/>
        <c:axId val="17850144"/>
        <c:axId val="26433569"/>
      </c:bar3D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15085.000000000004</c:v>
                </c:pt>
                <c:pt idx="1">
                  <c:v>11272.199999999999</c:v>
                </c:pt>
                <c:pt idx="2">
                  <c:v>669.5</c:v>
                </c:pt>
                <c:pt idx="3">
                  <c:v>195.1</c:v>
                </c:pt>
                <c:pt idx="4">
                  <c:v>18</c:v>
                </c:pt>
                <c:pt idx="5">
                  <c:v>2930.200000000005</c:v>
                </c:pt>
              </c:numCache>
            </c:numRef>
          </c:val>
          <c:shape val="box"/>
        </c:ser>
        <c:shape val="box"/>
        <c:axId val="36575530"/>
        <c:axId val="60744315"/>
      </c:bar3D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4948.299999999999</c:v>
                </c:pt>
                <c:pt idx="1">
                  <c:v>3178.2</c:v>
                </c:pt>
                <c:pt idx="3">
                  <c:v>75.20000000000002</c:v>
                </c:pt>
                <c:pt idx="4">
                  <c:v>213.39999999999995</c:v>
                </c:pt>
                <c:pt idx="5">
                  <c:v>1481.4999999999995</c:v>
                </c:pt>
              </c:numCache>
            </c:numRef>
          </c:val>
          <c:shape val="box"/>
        </c:ser>
        <c:shape val="box"/>
        <c:axId val="9827924"/>
        <c:axId val="21342453"/>
      </c:bar3DChart>
      <c:cat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42453"/>
        <c:crosses val="autoZero"/>
        <c:auto val="1"/>
        <c:lblOffset val="100"/>
        <c:tickLblSkip val="2"/>
        <c:noMultiLvlLbl val="0"/>
      </c:catAx>
      <c:valAx>
        <c:axId val="21342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1185.7</c:v>
                </c:pt>
                <c:pt idx="1">
                  <c:v>985.6</c:v>
                </c:pt>
                <c:pt idx="3">
                  <c:v>121.4</c:v>
                </c:pt>
                <c:pt idx="5">
                  <c:v>78.70000000000002</c:v>
                </c:pt>
              </c:numCache>
            </c:numRef>
          </c:val>
          <c:shape val="box"/>
        </c:ser>
        <c:shape val="box"/>
        <c:axId val="57864350"/>
        <c:axId val="51017103"/>
      </c:bar3D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14967.000000000004</c:v>
                </c:pt>
              </c:numCache>
            </c:numRef>
          </c:val>
          <c:shape val="box"/>
        </c:ser>
        <c:shape val="box"/>
        <c:axId val="56500744"/>
        <c:axId val="38744649"/>
      </c:bar3D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128230.10000000002</c:v>
                </c:pt>
                <c:pt idx="1">
                  <c:v>79417.2</c:v>
                </c:pt>
                <c:pt idx="2">
                  <c:v>15085.000000000004</c:v>
                </c:pt>
                <c:pt idx="3">
                  <c:v>4948.299999999999</c:v>
                </c:pt>
                <c:pt idx="4">
                  <c:v>1185.7</c:v>
                </c:pt>
                <c:pt idx="5">
                  <c:v>18490.3</c:v>
                </c:pt>
                <c:pt idx="6">
                  <c:v>14967.000000000004</c:v>
                </c:pt>
              </c:numCache>
            </c:numRef>
          </c:val>
          <c:shape val="box"/>
        </c:ser>
        <c:shape val="box"/>
        <c:axId val="13157522"/>
        <c:axId val="51308835"/>
      </c:bar3D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199270.1</c:v>
                </c:pt>
                <c:pt idx="1">
                  <c:v>26726.999999999996</c:v>
                </c:pt>
                <c:pt idx="2">
                  <c:v>9100.000000000002</c:v>
                </c:pt>
                <c:pt idx="3">
                  <c:v>3146.6000000000004</c:v>
                </c:pt>
                <c:pt idx="4">
                  <c:v>1861.7999999999995</c:v>
                </c:pt>
                <c:pt idx="5">
                  <c:v>33404.10000000003</c:v>
                </c:pt>
              </c:numCache>
            </c:numRef>
          </c:val>
          <c:shape val="box"/>
        </c:ser>
        <c:shape val="box"/>
        <c:axId val="59126332"/>
        <c:axId val="62374941"/>
      </c:bar3D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</f>
        <v>128230.10000000002</v>
      </c>
      <c r="E6" s="3">
        <f>D6/D134*100</f>
        <v>46.88321726184383</v>
      </c>
      <c r="F6" s="3">
        <f>D6/B6*100</f>
        <v>74.77728074027293</v>
      </c>
      <c r="G6" s="3">
        <f aca="true" t="shared" si="0" ref="G6:G41">D6/C6*100</f>
        <v>46.73820574708539</v>
      </c>
      <c r="H6" s="3">
        <f>B6-D6</f>
        <v>43252.59999999999</v>
      </c>
      <c r="I6" s="3">
        <f aca="true" t="shared" si="1" ref="I6:I41">C6-D6</f>
        <v>146128.09999999998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80.06037583999387</v>
      </c>
      <c r="F7" s="1">
        <f>D7/B7*100</f>
        <v>75.34927246371494</v>
      </c>
      <c r="G7" s="1">
        <f t="shared" si="0"/>
        <v>47.703983126809604</v>
      </c>
      <c r="H7" s="1">
        <f>B7-D7</f>
        <v>33586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</f>
        <v>10.000000000000002</v>
      </c>
      <c r="E8" s="13">
        <f>D8/D6*100</f>
        <v>0.007798481011868508</v>
      </c>
      <c r="F8" s="1">
        <f>D8/B8*100</f>
        <v>42.73504273504275</v>
      </c>
      <c r="G8" s="1">
        <f t="shared" si="0"/>
        <v>22.421524663677133</v>
      </c>
      <c r="H8" s="1">
        <f aca="true" t="shared" si="2" ref="H8:H30">B8-D8</f>
        <v>13.399999999999997</v>
      </c>
      <c r="I8" s="1">
        <f t="shared" si="1"/>
        <v>34.6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</f>
        <v>7895.700000000001</v>
      </c>
      <c r="E9" s="1">
        <f>D9/D6*100</f>
        <v>6.157446652541018</v>
      </c>
      <c r="F9" s="1">
        <f aca="true" t="shared" si="3" ref="F9:F39">D9/B9*100</f>
        <v>86.55098327231272</v>
      </c>
      <c r="G9" s="1">
        <f t="shared" si="0"/>
        <v>46.16369557464174</v>
      </c>
      <c r="H9" s="1">
        <f t="shared" si="2"/>
        <v>1226.8999999999996</v>
      </c>
      <c r="I9" s="1">
        <f t="shared" si="1"/>
        <v>9208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</f>
        <v>17048.6</v>
      </c>
      <c r="E10" s="1">
        <f>D10/D6*100</f>
        <v>13.295318337894141</v>
      </c>
      <c r="F10" s="1">
        <f t="shared" si="3"/>
        <v>68.81122381023494</v>
      </c>
      <c r="G10" s="1">
        <f t="shared" si="0"/>
        <v>43.220646208059215</v>
      </c>
      <c r="H10" s="1">
        <f t="shared" si="2"/>
        <v>7727.300000000003</v>
      </c>
      <c r="I10" s="1">
        <f t="shared" si="1"/>
        <v>22396.9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4+4+12.7+4+4+14.5+4+115.8+4</f>
        <v>167</v>
      </c>
      <c r="E11" s="1">
        <f>D11/D6*100</f>
        <v>0.13023463289820406</v>
      </c>
      <c r="F11" s="1">
        <f t="shared" si="3"/>
        <v>69.55435235318618</v>
      </c>
      <c r="G11" s="1">
        <f t="shared" si="0"/>
        <v>59.26188786373314</v>
      </c>
      <c r="H11" s="1">
        <f t="shared" si="2"/>
        <v>73.1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447.3000000000211</v>
      </c>
      <c r="E12" s="1">
        <f>D12/D6*100</f>
        <v>0.34882605566089475</v>
      </c>
      <c r="F12" s="1">
        <f t="shared" si="3"/>
        <v>41.679090570258744</v>
      </c>
      <c r="G12" s="1">
        <f t="shared" si="0"/>
        <v>19.641680937953844</v>
      </c>
      <c r="H12" s="1">
        <f t="shared" si="2"/>
        <v>625.8999999999892</v>
      </c>
      <c r="I12" s="1">
        <f t="shared" si="1"/>
        <v>1829.99999999997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</f>
        <v>79417.2</v>
      </c>
      <c r="E17" s="3">
        <f>D17/D134*100</f>
        <v>29.036348267117496</v>
      </c>
      <c r="F17" s="3">
        <f>D17/B17*100</f>
        <v>76.46835098111525</v>
      </c>
      <c r="G17" s="3">
        <f t="shared" si="0"/>
        <v>44.67470749748126</v>
      </c>
      <c r="H17" s="3">
        <f>B17-D17</f>
        <v>24439.100000000006</v>
      </c>
      <c r="I17" s="3">
        <f t="shared" si="1"/>
        <v>98350.50000000001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</f>
        <v>63324.39999999999</v>
      </c>
      <c r="E18" s="1">
        <f>D18/D17*100</f>
        <v>79.73637952483843</v>
      </c>
      <c r="F18" s="1">
        <f t="shared" si="3"/>
        <v>79.62208542056449</v>
      </c>
      <c r="G18" s="1">
        <f t="shared" si="0"/>
        <v>47.46831979670698</v>
      </c>
      <c r="H18" s="1">
        <f t="shared" si="2"/>
        <v>16206.80000000001</v>
      </c>
      <c r="I18" s="1">
        <f t="shared" si="1"/>
        <v>70079.1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</f>
        <v>1851.7999999999995</v>
      </c>
      <c r="E19" s="1">
        <f>D19/D17*100</f>
        <v>2.331736701873145</v>
      </c>
      <c r="F19" s="1">
        <f t="shared" si="3"/>
        <v>45.74039767815239</v>
      </c>
      <c r="G19" s="1">
        <f t="shared" si="0"/>
        <v>23.684547105619924</v>
      </c>
      <c r="H19" s="1">
        <f t="shared" si="2"/>
        <v>2196.7000000000007</v>
      </c>
      <c r="I19" s="1">
        <f t="shared" si="1"/>
        <v>5966.800000000001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</f>
        <v>1100.1</v>
      </c>
      <c r="E20" s="1">
        <f>D20/D17*100</f>
        <v>1.3852163007509708</v>
      </c>
      <c r="F20" s="1">
        <f t="shared" si="3"/>
        <v>81.5070015559013</v>
      </c>
      <c r="G20" s="1">
        <f t="shared" si="0"/>
        <v>38.782345060988504</v>
      </c>
      <c r="H20" s="1">
        <f t="shared" si="2"/>
        <v>249.60000000000014</v>
      </c>
      <c r="I20" s="1">
        <f t="shared" si="1"/>
        <v>1736.5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</f>
        <v>7192.6</v>
      </c>
      <c r="E21" s="1">
        <f>D21/D17*100</f>
        <v>9.056728265413538</v>
      </c>
      <c r="F21" s="1">
        <f t="shared" si="3"/>
        <v>72.2939763395684</v>
      </c>
      <c r="G21" s="1">
        <f t="shared" si="0"/>
        <v>37.16414517195767</v>
      </c>
      <c r="H21" s="1">
        <f t="shared" si="2"/>
        <v>2756.5</v>
      </c>
      <c r="I21" s="1">
        <f t="shared" si="1"/>
        <v>12160.999999999998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</f>
        <v>607.5999999999999</v>
      </c>
      <c r="E22" s="1">
        <f>D22/D17*100</f>
        <v>0.7650735608910916</v>
      </c>
      <c r="F22" s="1">
        <f t="shared" si="3"/>
        <v>82.0194384449244</v>
      </c>
      <c r="G22" s="1">
        <f t="shared" si="0"/>
        <v>43.75945264674108</v>
      </c>
      <c r="H22" s="1">
        <f t="shared" si="2"/>
        <v>133.20000000000005</v>
      </c>
      <c r="I22" s="1">
        <f t="shared" si="1"/>
        <v>780.9000000000001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5340.70000000001</v>
      </c>
      <c r="E23" s="1">
        <f>D23/D17*100</f>
        <v>6.724865646232818</v>
      </c>
      <c r="F23" s="1">
        <f t="shared" si="3"/>
        <v>64.8379264295254</v>
      </c>
      <c r="G23" s="1">
        <f t="shared" si="0"/>
        <v>41.18717658037004</v>
      </c>
      <c r="H23" s="1">
        <f t="shared" si="2"/>
        <v>2896.2999999999956</v>
      </c>
      <c r="I23" s="1">
        <f t="shared" si="1"/>
        <v>7626.200000000006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</f>
        <v>15085.000000000004</v>
      </c>
      <c r="E31" s="3">
        <f>D31/D134*100</f>
        <v>5.515345713642227</v>
      </c>
      <c r="F31" s="3">
        <f>D31/B31*100</f>
        <v>66.92309057353778</v>
      </c>
      <c r="G31" s="3">
        <f t="shared" si="0"/>
        <v>40.199009747960076</v>
      </c>
      <c r="H31" s="3">
        <f aca="true" t="shared" si="4" ref="H31:H41">B31-D31</f>
        <v>7455.799999999996</v>
      </c>
      <c r="I31" s="3">
        <f t="shared" si="1"/>
        <v>22440.8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</f>
        <v>11272.199999999999</v>
      </c>
      <c r="E32" s="1">
        <f>D32/D31*100</f>
        <v>74.72456082200858</v>
      </c>
      <c r="F32" s="1">
        <f t="shared" si="3"/>
        <v>65.25038638981667</v>
      </c>
      <c r="G32" s="1">
        <f t="shared" si="0"/>
        <v>39.95108984582668</v>
      </c>
      <c r="H32" s="1">
        <f t="shared" si="4"/>
        <v>6003.1</v>
      </c>
      <c r="I32" s="1">
        <f t="shared" si="1"/>
        <v>16942.800000000003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999.4</v>
      </c>
      <c r="C34" s="53">
        <f>1732.8+0.4</f>
        <v>1733.2</v>
      </c>
      <c r="D34" s="54">
        <f>1+2.5+0.8+6+1.4+0.1+11.2+0.5+6.3-0.2+32.4+6.9+2.4+3.4+18.4+48+143.7+198.6+32.7+71.3+22.6+9.9+48+1.6</f>
        <v>669.5</v>
      </c>
      <c r="E34" s="1">
        <f>D34/D31*100</f>
        <v>4.4381836261186605</v>
      </c>
      <c r="F34" s="1">
        <f t="shared" si="3"/>
        <v>66.99019411646988</v>
      </c>
      <c r="G34" s="1">
        <f t="shared" si="0"/>
        <v>38.62797138241403</v>
      </c>
      <c r="H34" s="1">
        <f t="shared" si="4"/>
        <v>329.9</v>
      </c>
      <c r="I34" s="1">
        <f t="shared" si="1"/>
        <v>1063.7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</f>
        <v>195.1</v>
      </c>
      <c r="E35" s="21">
        <f>D35/D31*100</f>
        <v>1.2933377527345042</v>
      </c>
      <c r="F35" s="21">
        <f t="shared" si="3"/>
        <v>42.165550032418416</v>
      </c>
      <c r="G35" s="21">
        <f t="shared" si="0"/>
        <v>27.275269117852652</v>
      </c>
      <c r="H35" s="21">
        <f t="shared" si="4"/>
        <v>267.6</v>
      </c>
      <c r="I35" s="21">
        <f t="shared" si="1"/>
        <v>520.1999999999999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0.11932383162081535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3785.4000000000005</v>
      </c>
      <c r="C37" s="52">
        <f>C31-C32-C34-C35-C33-C36</f>
        <v>6837.100000000003</v>
      </c>
      <c r="D37" s="52">
        <f>D31-D32-D34-D35-D33-D36</f>
        <v>2930.200000000005</v>
      </c>
      <c r="E37" s="1">
        <f>D37/D31*100</f>
        <v>19.424593967517428</v>
      </c>
      <c r="F37" s="1">
        <f t="shared" si="3"/>
        <v>77.40793575315699</v>
      </c>
      <c r="G37" s="1">
        <f t="shared" si="0"/>
        <v>42.85735180120231</v>
      </c>
      <c r="H37" s="1">
        <f>B37-D37</f>
        <v>855.1999999999957</v>
      </c>
      <c r="I37" s="1">
        <f t="shared" si="1"/>
        <v>3906.8999999999983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</f>
        <v>241.10000000000002</v>
      </c>
      <c r="E41" s="3">
        <f>D41/D134*100</f>
        <v>0.08815047076958175</v>
      </c>
      <c r="F41" s="3">
        <f>D41/B41*100</f>
        <v>40.95464582979446</v>
      </c>
      <c r="G41" s="3">
        <f t="shared" si="0"/>
        <v>21.515259682313044</v>
      </c>
      <c r="H41" s="3">
        <f t="shared" si="4"/>
        <v>347.6</v>
      </c>
      <c r="I41" s="3">
        <f t="shared" si="1"/>
        <v>879.5000000000001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</f>
        <v>2436.5</v>
      </c>
      <c r="E43" s="3">
        <f>D43/D134*100</f>
        <v>0.8908279636254082</v>
      </c>
      <c r="F43" s="3">
        <f>D43/B43*100</f>
        <v>78.81797302105909</v>
      </c>
      <c r="G43" s="3">
        <f aca="true" t="shared" si="5" ref="G43:G73">D43/C43*100</f>
        <v>39.908602502784504</v>
      </c>
      <c r="H43" s="3">
        <f>B43-D43</f>
        <v>654.8000000000002</v>
      </c>
      <c r="I43" s="3">
        <f aca="true" t="shared" si="6" ref="I43:I74">C43-D43</f>
        <v>3668.7000000000007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</f>
        <v>2103.9</v>
      </c>
      <c r="E44" s="1">
        <f>D44/D43*100</f>
        <v>86.34927149599835</v>
      </c>
      <c r="F44" s="1">
        <f aca="true" t="shared" si="7" ref="F44:F71">D44/B44*100</f>
        <v>80.71124410173783</v>
      </c>
      <c r="G44" s="1">
        <f t="shared" si="5"/>
        <v>39.25626002910773</v>
      </c>
      <c r="H44" s="1">
        <f aca="true" t="shared" si="8" ref="H44:H71">B44-D44</f>
        <v>502.7999999999997</v>
      </c>
      <c r="I44" s="1">
        <f t="shared" si="6"/>
        <v>3255.5000000000005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</f>
        <v>13.799999999999999</v>
      </c>
      <c r="E46" s="1">
        <f>D46/D43*100</f>
        <v>0.5663862097270674</v>
      </c>
      <c r="F46" s="1">
        <f t="shared" si="7"/>
        <v>75.82417582417582</v>
      </c>
      <c r="G46" s="1">
        <f t="shared" si="5"/>
        <v>39.31623931623931</v>
      </c>
      <c r="H46" s="1">
        <f t="shared" si="8"/>
        <v>4.4</v>
      </c>
      <c r="I46" s="1">
        <f t="shared" si="6"/>
        <v>21.300000000000004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</f>
        <v>193</v>
      </c>
      <c r="E47" s="1">
        <f>D47/D43*100</f>
        <v>7.9211984403857985</v>
      </c>
      <c r="F47" s="1">
        <f t="shared" si="7"/>
        <v>73.46783403121432</v>
      </c>
      <c r="G47" s="1">
        <f t="shared" si="5"/>
        <v>50.64287588559433</v>
      </c>
      <c r="H47" s="1">
        <f t="shared" si="8"/>
        <v>69.69999999999999</v>
      </c>
      <c r="I47" s="1">
        <f t="shared" si="6"/>
        <v>188.10000000000002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125.79999999999991</v>
      </c>
      <c r="E48" s="1">
        <f>D48/D43*100</f>
        <v>5.163143853888771</v>
      </c>
      <c r="F48" s="1">
        <f t="shared" si="7"/>
        <v>62.000985707244794</v>
      </c>
      <c r="G48" s="1">
        <f t="shared" si="5"/>
        <v>38.2836275106512</v>
      </c>
      <c r="H48" s="1">
        <f t="shared" si="8"/>
        <v>77.10000000000046</v>
      </c>
      <c r="I48" s="1">
        <f t="shared" si="6"/>
        <v>202.80000000000024</v>
      </c>
    </row>
    <row r="49" spans="1:9" ht="18.75" thickBot="1">
      <c r="A49" s="30" t="s">
        <v>4</v>
      </c>
      <c r="B49" s="55">
        <f>6683.1-70</f>
        <v>6613.1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</f>
        <v>4948.299999999999</v>
      </c>
      <c r="E49" s="3">
        <f>D49/D134*100</f>
        <v>1.8091869535840785</v>
      </c>
      <c r="F49" s="3">
        <f>D49/B49*100</f>
        <v>74.82572469794799</v>
      </c>
      <c r="G49" s="3">
        <f t="shared" si="5"/>
        <v>40.7596250473633</v>
      </c>
      <c r="H49" s="3">
        <f>B49-D49</f>
        <v>1664.800000000001</v>
      </c>
      <c r="I49" s="3">
        <f t="shared" si="6"/>
        <v>7191.9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</f>
        <v>3178.2</v>
      </c>
      <c r="E50" s="1">
        <f>D50/D49*100</f>
        <v>64.2281187478528</v>
      </c>
      <c r="F50" s="1">
        <f t="shared" si="7"/>
        <v>77.59845691823132</v>
      </c>
      <c r="G50" s="1">
        <f t="shared" si="5"/>
        <v>42.42068311955259</v>
      </c>
      <c r="H50" s="1">
        <f t="shared" si="8"/>
        <v>917.5</v>
      </c>
      <c r="I50" s="1">
        <f t="shared" si="6"/>
        <v>4313.900000000001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167.1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1.519713841117152</v>
      </c>
      <c r="F52" s="1">
        <f t="shared" si="7"/>
        <v>45.00299222022742</v>
      </c>
      <c r="G52" s="1">
        <f t="shared" si="5"/>
        <v>23.138461538461545</v>
      </c>
      <c r="H52" s="1">
        <f t="shared" si="8"/>
        <v>91.89999999999998</v>
      </c>
      <c r="I52" s="1">
        <f t="shared" si="6"/>
        <v>249.79999999999998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</f>
        <v>213.39999999999995</v>
      </c>
      <c r="E53" s="1">
        <f>D53/D49*100</f>
        <v>4.312592203382979</v>
      </c>
      <c r="F53" s="1">
        <f t="shared" si="7"/>
        <v>93.76098418277678</v>
      </c>
      <c r="G53" s="1">
        <f t="shared" si="5"/>
        <v>39.95506459464519</v>
      </c>
      <c r="H53" s="1">
        <f t="shared" si="8"/>
        <v>14.200000000000074</v>
      </c>
      <c r="I53" s="1">
        <f t="shared" si="6"/>
        <v>320.70000000000005</v>
      </c>
    </row>
    <row r="54" spans="1:9" ht="18.75" thickBot="1">
      <c r="A54" s="31" t="s">
        <v>35</v>
      </c>
      <c r="B54" s="53">
        <f>B49-B50-B53-B52-B51</f>
        <v>2122.7000000000007</v>
      </c>
      <c r="C54" s="53">
        <f>C49-C50-C53-C52-C51</f>
        <v>3779.2999999999984</v>
      </c>
      <c r="D54" s="53">
        <f>D49-D50-D53-D52-D51</f>
        <v>1481.4999999999995</v>
      </c>
      <c r="E54" s="1">
        <f>D54/D49*100</f>
        <v>29.939575207647067</v>
      </c>
      <c r="F54" s="1">
        <f t="shared" si="7"/>
        <v>69.79318792104391</v>
      </c>
      <c r="G54" s="1">
        <f t="shared" si="5"/>
        <v>39.20038102294076</v>
      </c>
      <c r="H54" s="1">
        <f t="shared" si="8"/>
        <v>641.2000000000012</v>
      </c>
      <c r="I54" s="1">
        <f>C54-D54</f>
        <v>2297.799999999999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</f>
        <v>2006.2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</f>
        <v>1185.7</v>
      </c>
      <c r="E56" s="3">
        <f>D56/D134*100</f>
        <v>0.43351311983199126</v>
      </c>
      <c r="F56" s="3">
        <f>D56/B56*100</f>
        <v>59.10178446814874</v>
      </c>
      <c r="G56" s="3">
        <f t="shared" si="5"/>
        <v>39.27719623691533</v>
      </c>
      <c r="H56" s="3">
        <f>B56-D56</f>
        <v>820.5</v>
      </c>
      <c r="I56" s="3">
        <f t="shared" si="6"/>
        <v>1833.1000000000001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</f>
        <v>985.6</v>
      </c>
      <c r="E57" s="1">
        <f>D57/D56*100</f>
        <v>83.12389305895252</v>
      </c>
      <c r="F57" s="1">
        <f t="shared" si="7"/>
        <v>85.40727902946273</v>
      </c>
      <c r="G57" s="1">
        <f t="shared" si="5"/>
        <v>57.90834312573443</v>
      </c>
      <c r="H57" s="1">
        <f t="shared" si="8"/>
        <v>168.39999999999998</v>
      </c>
      <c r="I57" s="1">
        <f t="shared" si="6"/>
        <v>716.4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</f>
        <v>121.4</v>
      </c>
      <c r="E59" s="1">
        <f>D59/D56*100</f>
        <v>10.238677574428607</v>
      </c>
      <c r="F59" s="1">
        <f t="shared" si="7"/>
        <v>92.17919514047075</v>
      </c>
      <c r="G59" s="1">
        <f t="shared" si="5"/>
        <v>42.16741924279264</v>
      </c>
      <c r="H59" s="1">
        <f t="shared" si="8"/>
        <v>10.300000000000011</v>
      </c>
      <c r="I59" s="1">
        <f t="shared" si="6"/>
        <v>166.49999999999997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84.20000000000005</v>
      </c>
      <c r="C61" s="53">
        <f>C56-C57-C59-C60-C58</f>
        <v>111.30000000000004</v>
      </c>
      <c r="D61" s="53">
        <f>D56-D57-D59-D60-D58</f>
        <v>78.70000000000002</v>
      </c>
      <c r="E61" s="1">
        <f>D61/D56*100</f>
        <v>6.637429366618876</v>
      </c>
      <c r="F61" s="1">
        <f t="shared" si="7"/>
        <v>93.46793349168642</v>
      </c>
      <c r="G61" s="1">
        <f t="shared" si="5"/>
        <v>70.70979335130278</v>
      </c>
      <c r="H61" s="1">
        <f t="shared" si="8"/>
        <v>5.500000000000028</v>
      </c>
      <c r="I61" s="1">
        <f t="shared" si="6"/>
        <v>32.60000000000002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0.0005118650314285128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</f>
        <v>18490.3</v>
      </c>
      <c r="E87" s="3">
        <f>D87/D134*100</f>
        <v>6.760384279016166</v>
      </c>
      <c r="F87" s="3">
        <f aca="true" t="shared" si="11" ref="F87:F92">D87/B87*100</f>
        <v>77.12647034287144</v>
      </c>
      <c r="G87" s="3">
        <f t="shared" si="9"/>
        <v>41.12336810266219</v>
      </c>
      <c r="H87" s="3">
        <f aca="true" t="shared" si="12" ref="H87:H92">B87-D87</f>
        <v>5483.700000000001</v>
      </c>
      <c r="I87" s="3">
        <f t="shared" si="10"/>
        <v>26472.7</v>
      </c>
    </row>
    <row r="88" spans="1:9" ht="18">
      <c r="A88" s="31" t="s">
        <v>3</v>
      </c>
      <c r="B88" s="52">
        <v>19314.4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</f>
        <v>15371.8</v>
      </c>
      <c r="E88" s="1">
        <f>D88/D87*100</f>
        <v>83.13440019902328</v>
      </c>
      <c r="F88" s="1">
        <f t="shared" si="11"/>
        <v>79.58725096301205</v>
      </c>
      <c r="G88" s="1">
        <f t="shared" si="9"/>
        <v>40.43901579225671</v>
      </c>
      <c r="H88" s="1">
        <f t="shared" si="12"/>
        <v>3942.600000000002</v>
      </c>
      <c r="I88" s="1">
        <f t="shared" si="10"/>
        <v>22640.500000000004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</f>
        <v>999.0999999999999</v>
      </c>
      <c r="E89" s="1">
        <f>D89/D87*100</f>
        <v>5.403373660784303</v>
      </c>
      <c r="F89" s="1">
        <f t="shared" si="11"/>
        <v>79.12409915260947</v>
      </c>
      <c r="G89" s="1">
        <f t="shared" si="9"/>
        <v>52.10158531497705</v>
      </c>
      <c r="H89" s="1">
        <f t="shared" si="12"/>
        <v>263.60000000000014</v>
      </c>
      <c r="I89" s="1">
        <f t="shared" si="10"/>
        <v>918.5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3396.8999999999987</v>
      </c>
      <c r="C91" s="53">
        <f>C87-C88-C89-C90</f>
        <v>5033.099999999997</v>
      </c>
      <c r="D91" s="53">
        <f>D87-D88-D89-D90</f>
        <v>2119.4</v>
      </c>
      <c r="E91" s="1">
        <f>D91/D87*100</f>
        <v>11.462226140192426</v>
      </c>
      <c r="F91" s="1">
        <f t="shared" si="11"/>
        <v>62.392181106302836</v>
      </c>
      <c r="G91" s="1">
        <f>D91/C91*100</f>
        <v>42.10923685203953</v>
      </c>
      <c r="H91" s="1">
        <f t="shared" si="12"/>
        <v>1277.4999999999986</v>
      </c>
      <c r="I91" s="1">
        <f>C91-D91</f>
        <v>2913.6999999999966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</f>
        <v>14967.000000000004</v>
      </c>
      <c r="E92" s="3">
        <f>D92/D134*100</f>
        <v>5.472202803850395</v>
      </c>
      <c r="F92" s="3">
        <f t="shared" si="11"/>
        <v>61.41265099789918</v>
      </c>
      <c r="G92" s="3">
        <f>D92/C92*100</f>
        <v>34.58227239749165</v>
      </c>
      <c r="H92" s="3">
        <f t="shared" si="12"/>
        <v>9404.199999999997</v>
      </c>
      <c r="I92" s="3">
        <f>C92-D92</f>
        <v>28312.399999999998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</f>
        <v>2524.4</v>
      </c>
      <c r="E98" s="27">
        <f>D98/D134*100</f>
        <v>0.9229657752415271</v>
      </c>
      <c r="F98" s="27">
        <f>D98/B98*100</f>
        <v>73.34321159824515</v>
      </c>
      <c r="G98" s="27">
        <f aca="true" t="shared" si="13" ref="G98:G111">D98/C98*100</f>
        <v>40.9552548752393</v>
      </c>
      <c r="H98" s="27">
        <f>B98-D98</f>
        <v>917.5</v>
      </c>
      <c r="I98" s="27">
        <f aca="true" t="shared" si="14" ref="I98:I132">C98-D98</f>
        <v>3639.4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0.6021232768182538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</f>
        <v>2354.0000000000005</v>
      </c>
      <c r="E100" s="1">
        <f>D100/D98*100</f>
        <v>93.24988115987959</v>
      </c>
      <c r="F100" s="1">
        <f aca="true" t="shared" si="15" ref="F100:F132">D100/B100*100</f>
        <v>74.64485032978186</v>
      </c>
      <c r="G100" s="1">
        <f t="shared" si="13"/>
        <v>41.94358819022504</v>
      </c>
      <c r="H100" s="1">
        <f>B100-D100</f>
        <v>799.5999999999995</v>
      </c>
      <c r="I100" s="1">
        <f t="shared" si="14"/>
        <v>3258.3000000000006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155.19999999999982</v>
      </c>
      <c r="E101" s="100">
        <f>D101/D98*100</f>
        <v>6.147995563302163</v>
      </c>
      <c r="F101" s="100">
        <f t="shared" si="15"/>
        <v>56.82900036616609</v>
      </c>
      <c r="G101" s="100">
        <f t="shared" si="13"/>
        <v>28.9390266641805</v>
      </c>
      <c r="H101" s="100">
        <f>B101-D101</f>
        <v>117.90000000000055</v>
      </c>
      <c r="I101" s="100">
        <f t="shared" si="14"/>
        <v>381.09999999999945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5982.599999999999</v>
      </c>
      <c r="E102" s="98">
        <f>D102/D134*100</f>
        <v>2.187345526445872</v>
      </c>
      <c r="F102" s="98">
        <f>D102/B102*100</f>
        <v>63.16089527027028</v>
      </c>
      <c r="G102" s="98">
        <f t="shared" si="13"/>
        <v>35.48987969532306</v>
      </c>
      <c r="H102" s="98">
        <f>B102-D102</f>
        <v>3489.3999999999987</v>
      </c>
      <c r="I102" s="98">
        <f t="shared" si="14"/>
        <v>10874.600000000002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</f>
        <v>435.79999999999995</v>
      </c>
      <c r="E103" s="6">
        <f>D103/D102*100</f>
        <v>7.2844582622939855</v>
      </c>
      <c r="F103" s="6">
        <f t="shared" si="15"/>
        <v>43.436659025216784</v>
      </c>
      <c r="G103" s="6">
        <f t="shared" si="13"/>
        <v>23.306059147547995</v>
      </c>
      <c r="H103" s="6">
        <f aca="true" t="shared" si="16" ref="H103:H132">B103-D103</f>
        <v>567.5</v>
      </c>
      <c r="I103" s="6">
        <f t="shared" si="14"/>
        <v>1434.1000000000001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40.754275690688495</v>
      </c>
      <c r="G104" s="1">
        <f t="shared" si="13"/>
        <v>22.424193678114694</v>
      </c>
      <c r="H104" s="1">
        <f t="shared" si="16"/>
        <v>405.3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</f>
        <v>21.9</v>
      </c>
      <c r="E108" s="6">
        <f>D108/D102*100</f>
        <v>0.36606157857787586</v>
      </c>
      <c r="F108" s="6">
        <f t="shared" si="15"/>
        <v>58.713136729222526</v>
      </c>
      <c r="G108" s="6">
        <f t="shared" si="13"/>
        <v>29.00662251655629</v>
      </c>
      <c r="H108" s="6">
        <f t="shared" si="16"/>
        <v>15.399999999999999</v>
      </c>
      <c r="I108" s="6">
        <f t="shared" si="14"/>
        <v>53.6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</f>
        <v>323.19999999999993</v>
      </c>
      <c r="E109" s="6">
        <f>D109/D102*100</f>
        <v>5.402333433624176</v>
      </c>
      <c r="F109" s="6">
        <f t="shared" si="15"/>
        <v>59.52117863720072</v>
      </c>
      <c r="G109" s="6">
        <f t="shared" si="13"/>
        <v>30.780952380952375</v>
      </c>
      <c r="H109" s="6">
        <f t="shared" si="16"/>
        <v>219.80000000000007</v>
      </c>
      <c r="I109" s="6">
        <f t="shared" si="14"/>
        <v>726.8000000000001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0.38277671915220807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1.2519640290174843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1.3271821616019792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0.3326312974292114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4.215558452846588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0.07354661852706182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</f>
        <v>21.4</v>
      </c>
      <c r="E120" s="21">
        <f>D120/D102*100</f>
        <v>0.35770400829070975</v>
      </c>
      <c r="F120" s="6">
        <f t="shared" si="15"/>
        <v>42.8</v>
      </c>
      <c r="G120" s="6">
        <f t="shared" si="17"/>
        <v>42.8</v>
      </c>
      <c r="H120" s="6">
        <f t="shared" si="16"/>
        <v>28.6</v>
      </c>
      <c r="I120" s="6">
        <f t="shared" si="14"/>
        <v>28.6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0.46802393608130244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1.108213820078227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0.03510179520609769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</f>
        <v>352.2000000000001</v>
      </c>
      <c r="E126" s="21">
        <f>D126/D102*100</f>
        <v>5.887072510279814</v>
      </c>
      <c r="F126" s="6">
        <f t="shared" si="15"/>
        <v>80.53967528012808</v>
      </c>
      <c r="G126" s="6">
        <f t="shared" si="17"/>
        <v>40.56668970283346</v>
      </c>
      <c r="H126" s="6">
        <f t="shared" si="16"/>
        <v>85.09999999999991</v>
      </c>
      <c r="I126" s="6">
        <f t="shared" si="14"/>
        <v>516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</f>
        <v>305.20000000000005</v>
      </c>
      <c r="E127" s="1">
        <f>D127/D126*100</f>
        <v>86.65530948324815</v>
      </c>
      <c r="F127" s="1">
        <f>D127/B127*100</f>
        <v>82.3529411764706</v>
      </c>
      <c r="G127" s="1">
        <f t="shared" si="17"/>
        <v>40.85129166108955</v>
      </c>
      <c r="H127" s="1">
        <f t="shared" si="16"/>
        <v>65.39999999999998</v>
      </c>
      <c r="I127" s="1">
        <f t="shared" si="14"/>
        <v>441.9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3.009653605905735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70.00300872530339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1.504362651689901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8749.5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273509.60000000003</v>
      </c>
      <c r="E134" s="40">
        <v>100</v>
      </c>
      <c r="F134" s="3">
        <f>D134/B134*100</f>
        <v>73.55038226032427</v>
      </c>
      <c r="G134" s="3">
        <f aca="true" t="shared" si="18" ref="G134:G140">D134/C134*100</f>
        <v>43.8204376795113</v>
      </c>
      <c r="H134" s="3">
        <f aca="true" t="shared" si="19" ref="H134:H140">B134-D134</f>
        <v>98357.39999999997</v>
      </c>
      <c r="I134" s="3">
        <f aca="true" t="shared" si="20" ref="I134:I140">C134-D134</f>
        <v>350650.3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260662.7</v>
      </c>
      <c r="C135" s="70">
        <f>C7+C18+C32+C50+C57+C88+C110+C114+C44+C127</f>
        <v>430257.9</v>
      </c>
      <c r="D135" s="70">
        <f>D7+D18+D32+D50+D57+D88+D110+D114+D44+D127</f>
        <v>199270.1</v>
      </c>
      <c r="E135" s="6">
        <f>D135/D134*100</f>
        <v>72.85671142804493</v>
      </c>
      <c r="F135" s="6">
        <f aca="true" t="shared" si="21" ref="F135:F146">D135/B135*100</f>
        <v>76.44749325469274</v>
      </c>
      <c r="G135" s="6">
        <f t="shared" si="18"/>
        <v>46.31410602803574</v>
      </c>
      <c r="H135" s="6">
        <f t="shared" si="19"/>
        <v>61392.600000000006</v>
      </c>
      <c r="I135" s="20">
        <f t="shared" si="20"/>
        <v>230987.80000000002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38308.79999999999</v>
      </c>
      <c r="C136" s="71">
        <f>C10+C21+C34+C53+C59+C89+C47+C128+C104+C107</f>
        <v>64923.7</v>
      </c>
      <c r="D136" s="71">
        <f>D10+D21+D34+D53+D59+D89+D47+D128+D104+D107</f>
        <v>26726.999999999996</v>
      </c>
      <c r="E136" s="6">
        <f>D136/D134*100</f>
        <v>9.7718690678499</v>
      </c>
      <c r="F136" s="6">
        <f t="shared" si="21"/>
        <v>69.76725974188699</v>
      </c>
      <c r="G136" s="6">
        <f t="shared" si="18"/>
        <v>41.16678501071257</v>
      </c>
      <c r="H136" s="6">
        <f t="shared" si="19"/>
        <v>11581.799999999992</v>
      </c>
      <c r="I136" s="20">
        <f t="shared" si="20"/>
        <v>38196.7</v>
      </c>
      <c r="K136" s="49"/>
      <c r="L136" s="106"/>
    </row>
    <row r="137" spans="1:12" ht="18.75">
      <c r="A137" s="25" t="s">
        <v>1</v>
      </c>
      <c r="B137" s="70">
        <f>B20+B9+B52+B46+B58+B33+B99</f>
        <v>10735.800000000003</v>
      </c>
      <c r="C137" s="70">
        <f>C20+C9+C52+C46+C58+C33+C99</f>
        <v>20504.5</v>
      </c>
      <c r="D137" s="70">
        <f>D20+D9+D52+D46+D58+D33+D99</f>
        <v>9100.000000000002</v>
      </c>
      <c r="E137" s="6">
        <f>D137/D134*100</f>
        <v>3.3271227042853337</v>
      </c>
      <c r="F137" s="6">
        <f t="shared" si="21"/>
        <v>84.76312897036084</v>
      </c>
      <c r="G137" s="6">
        <f t="shared" si="18"/>
        <v>44.38050184105929</v>
      </c>
      <c r="H137" s="6">
        <f t="shared" si="19"/>
        <v>1635.800000000001</v>
      </c>
      <c r="I137" s="20">
        <f t="shared" si="20"/>
        <v>11404.499999999998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3146.6000000000004</v>
      </c>
      <c r="E138" s="6">
        <f>D138/D134*100</f>
        <v>1.150453219923542</v>
      </c>
      <c r="F138" s="6">
        <f t="shared" si="21"/>
        <v>66.58343560878582</v>
      </c>
      <c r="G138" s="6">
        <f t="shared" si="18"/>
        <v>39.15386051141666</v>
      </c>
      <c r="H138" s="6">
        <f t="shared" si="19"/>
        <v>1579.1999999999998</v>
      </c>
      <c r="I138" s="20">
        <f t="shared" si="20"/>
        <v>4889.900000000001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1861.7999999999995</v>
      </c>
      <c r="E139" s="6">
        <f>D139/D134*100</f>
        <v>0.6807073682240036</v>
      </c>
      <c r="F139" s="6">
        <f t="shared" si="21"/>
        <v>45.7141454072237</v>
      </c>
      <c r="G139" s="6">
        <f t="shared" si="18"/>
        <v>23.645207584551482</v>
      </c>
      <c r="H139" s="6">
        <f t="shared" si="19"/>
        <v>2210.9000000000005</v>
      </c>
      <c r="I139" s="20">
        <f t="shared" si="20"/>
        <v>6012.100000000001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53361.2</v>
      </c>
      <c r="C140" s="70">
        <f>C134-C135-C136-C137-C138-C139</f>
        <v>92563.40000000001</v>
      </c>
      <c r="D140" s="70">
        <f>D134-D135-D136-D137-D138-D139</f>
        <v>33404.10000000003</v>
      </c>
      <c r="E140" s="6">
        <f>D140/D134*100</f>
        <v>12.213136211672285</v>
      </c>
      <c r="F140" s="6">
        <f t="shared" si="21"/>
        <v>62.59997901096682</v>
      </c>
      <c r="G140" s="46">
        <f t="shared" si="18"/>
        <v>36.08780576340111</v>
      </c>
      <c r="H140" s="6">
        <f t="shared" si="19"/>
        <v>19957.09999999997</v>
      </c>
      <c r="I140" s="6">
        <f t="shared" si="20"/>
        <v>59159.29999999998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</f>
        <v>3669.9</v>
      </c>
      <c r="E142" s="16"/>
      <c r="F142" s="6">
        <f t="shared" si="21"/>
        <v>12.417314335790923</v>
      </c>
      <c r="G142" s="6">
        <f aca="true" t="shared" si="22" ref="G142:G151">D142/C142*100</f>
        <v>4.706713726536329</v>
      </c>
      <c r="H142" s="6">
        <f>B142-D142</f>
        <v>25884.8</v>
      </c>
      <c r="I142" s="6">
        <f aca="true" t="shared" si="23" ref="I142:I151">C142-D142</f>
        <v>74301.70000000001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</f>
        <v>4784.6</v>
      </c>
      <c r="E143" s="6"/>
      <c r="F143" s="6">
        <f t="shared" si="21"/>
        <v>33.330779037123214</v>
      </c>
      <c r="G143" s="6">
        <f t="shared" si="22"/>
        <v>20.34770479114748</v>
      </c>
      <c r="H143" s="6">
        <f aca="true" t="shared" si="24" ref="H143:H150">B143-D143</f>
        <v>9570.3</v>
      </c>
      <c r="I143" s="6">
        <f t="shared" si="23"/>
        <v>18729.6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</f>
        <v>10427.3</v>
      </c>
      <c r="E144" s="6"/>
      <c r="F144" s="6">
        <f t="shared" si="21"/>
        <v>27.80591088604624</v>
      </c>
      <c r="G144" s="6">
        <f t="shared" si="22"/>
        <v>10.117629707541283</v>
      </c>
      <c r="H144" s="6">
        <f t="shared" si="24"/>
        <v>27073.000000000004</v>
      </c>
      <c r="I144" s="6">
        <f t="shared" si="23"/>
        <v>92633.4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</f>
        <v>2470.6000000000004</v>
      </c>
      <c r="E146" s="21"/>
      <c r="F146" s="6">
        <f t="shared" si="21"/>
        <v>29.110747151492305</v>
      </c>
      <c r="G146" s="6">
        <f t="shared" si="22"/>
        <v>12.690960272044546</v>
      </c>
      <c r="H146" s="6">
        <f t="shared" si="24"/>
        <v>6016.299999999999</v>
      </c>
      <c r="I146" s="6">
        <f t="shared" si="23"/>
        <v>16996.800000000003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</f>
        <v>572.4</v>
      </c>
      <c r="E148" s="21"/>
      <c r="F148" s="6">
        <f>D148/B148*100</f>
        <v>79.04985499240436</v>
      </c>
      <c r="G148" s="6">
        <f t="shared" si="22"/>
        <v>49.722029186935366</v>
      </c>
      <c r="H148" s="6">
        <f t="shared" si="24"/>
        <v>151.70000000000005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</f>
        <v>539.8</v>
      </c>
      <c r="E150" s="26"/>
      <c r="F150" s="6">
        <f>D150/B150*100</f>
        <v>9.80776917765907</v>
      </c>
      <c r="G150" s="6">
        <f t="shared" si="22"/>
        <v>6.088221693378298</v>
      </c>
      <c r="H150" s="6">
        <f t="shared" si="24"/>
        <v>4964</v>
      </c>
      <c r="I150" s="6">
        <f t="shared" si="23"/>
        <v>8326.5</v>
      </c>
    </row>
    <row r="151" spans="1:9" ht="19.5" thickBot="1">
      <c r="A151" s="15" t="s">
        <v>20</v>
      </c>
      <c r="B151" s="94">
        <f>B134+B142+B146+B147+B143+B150+B149+B144+B148+B145</f>
        <v>475870</v>
      </c>
      <c r="C151" s="94">
        <f>C134+C142+C146+C147+C143+C150+C149+C144+C148+C145</f>
        <v>866336.9999999999</v>
      </c>
      <c r="D151" s="94">
        <f>D134+D142+D146+D147+D143+D150+D149+D144+D148+D145</f>
        <v>303092.5</v>
      </c>
      <c r="E151" s="27"/>
      <c r="F151" s="3">
        <f>D151/B151*100</f>
        <v>63.69228991111018</v>
      </c>
      <c r="G151" s="3">
        <f t="shared" si="22"/>
        <v>34.98551949183747</v>
      </c>
      <c r="H151" s="3">
        <f>B151-D151</f>
        <v>172777.5</v>
      </c>
      <c r="I151" s="3">
        <f t="shared" si="23"/>
        <v>563244.4999999999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273509.60000000003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273509.60000000003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2014-06-05T05:01:46Z</dcterms:modified>
  <cp:category/>
  <cp:version/>
  <cp:contentType/>
  <cp:contentStatus/>
</cp:coreProperties>
</file>